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tabRatio="601" activeTab="0"/>
  </bookViews>
  <sheets>
    <sheet name="Foaie1" sheetId="1" r:id="rId1"/>
  </sheets>
  <definedNames>
    <definedName name="_xlnm.Print_Area" localSheetId="0">'Foaie1'!$A$1:$J$26</definedName>
  </definedNames>
  <calcPr fullCalcOnLoad="1"/>
</workbook>
</file>

<file path=xl/sharedStrings.xml><?xml version="1.0" encoding="utf-8"?>
<sst xmlns="http://schemas.openxmlformats.org/spreadsheetml/2006/main" count="18" uniqueCount="17">
  <si>
    <t>NUME FURNIZOR</t>
  </si>
  <si>
    <t>ORAR / SAPTAMANA/ CABINET</t>
  </si>
  <si>
    <t xml:space="preserve">PONDERE APLICATA CONF BUGET </t>
  </si>
  <si>
    <t>VALOARE CUVENITA /LUNA/FURNIZOR</t>
  </si>
  <si>
    <t>MEDIA/CONSULTATII /CAZ(ORAR CAB /SAPT*4 CONSULT/H*140 LEI* 15 ZILE)</t>
  </si>
  <si>
    <t xml:space="preserve">CM DR JUPANEANT SRL </t>
  </si>
  <si>
    <t>TOTAL ACUPUNCTURA</t>
  </si>
  <si>
    <t xml:space="preserve">valoare criteriu consultatii </t>
  </si>
  <si>
    <t xml:space="preserve">valoare criteriu servicii </t>
  </si>
  <si>
    <t>TOTAL CONSULTATII/ LUNA (4 CONS/ORA*4 SAP)</t>
  </si>
  <si>
    <t>REPARTIZATA CONFORM PUNCTAJELOR PENTRU FURNIZORII DE SERVICII DE ACUPUNCTURA</t>
  </si>
  <si>
    <t>SITUATIA  SUMELOR AFERENTE LUNII MARTIE 2023</t>
  </si>
  <si>
    <t>TOTAL VALOARE CONTRACT PENTRU LUNA MARTIE 2023</t>
  </si>
  <si>
    <t xml:space="preserve">VALOARE  ALOCATA LUNA MARTIE 2023 ACUPUNCTURA </t>
  </si>
  <si>
    <t>valoare punct mart 2023 criteriu consultatii</t>
  </si>
  <si>
    <t>valoare punct mart 2023 criteriu servicii</t>
  </si>
  <si>
    <t>NR.CRT.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</si>
</sst>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0;[Red]#,##0.00"/>
    <numFmt numFmtId="174" formatCode="0.000000"/>
    <numFmt numFmtId="175" formatCode="#,##0.000000000"/>
    <numFmt numFmtId="176" formatCode="#,##0.000000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4" fontId="4" fillId="0" borderId="0" xfId="0" applyNumberFormat="1" applyFont="1" applyFill="1" applyAlignment="1">
      <alignment horizontal="center"/>
    </xf>
    <xf numFmtId="4" fontId="2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5" fontId="1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176" fontId="1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I16" sqref="I16"/>
    </sheetView>
  </sheetViews>
  <sheetFormatPr defaultColWidth="9.140625" defaultRowHeight="12.75"/>
  <cols>
    <col min="1" max="1" width="9.140625" style="38" customWidth="1"/>
    <col min="2" max="2" width="26.140625" style="2" customWidth="1"/>
    <col min="3" max="3" width="14.57421875" style="2" customWidth="1"/>
    <col min="4" max="4" width="10.57421875" style="2" customWidth="1"/>
    <col min="5" max="5" width="13.00390625" style="2" customWidth="1"/>
    <col min="6" max="6" width="13.140625" style="2" customWidth="1"/>
    <col min="7" max="7" width="21.57421875" style="2" customWidth="1"/>
    <col min="8" max="8" width="23.00390625" style="2" customWidth="1"/>
    <col min="9" max="9" width="27.421875" style="2" customWidth="1"/>
    <col min="10" max="16384" width="9.140625" style="38" customWidth="1"/>
  </cols>
  <sheetData>
    <row r="1" spans="1:9" ht="12.75">
      <c r="A1" s="2"/>
      <c r="C1" s="1"/>
      <c r="D1" s="1"/>
      <c r="F1" s="1"/>
      <c r="G1" s="1"/>
      <c r="H1" s="1"/>
      <c r="I1" s="1"/>
    </row>
    <row r="2" ht="12.75">
      <c r="A2" s="1"/>
    </row>
    <row r="3" spans="1:9" ht="20.25" customHeight="1">
      <c r="A3" s="1"/>
      <c r="B3" s="1"/>
      <c r="D3" s="1"/>
      <c r="E3" s="1"/>
      <c r="G3" s="1"/>
      <c r="H3" s="1"/>
      <c r="I3" s="1"/>
    </row>
    <row r="4" spans="1:9" ht="18">
      <c r="A4" s="6"/>
      <c r="B4" s="5"/>
      <c r="D4" s="10"/>
      <c r="E4" s="5"/>
      <c r="G4" s="4"/>
      <c r="H4" s="8"/>
      <c r="I4" s="8"/>
    </row>
    <row r="5" spans="1:9" ht="12" customHeight="1">
      <c r="A5" s="6"/>
      <c r="B5" s="5"/>
      <c r="D5" s="10"/>
      <c r="E5" s="5"/>
      <c r="G5" s="5"/>
      <c r="H5" s="5"/>
      <c r="I5" s="5"/>
    </row>
    <row r="6" spans="3:9" ht="21.75" customHeight="1">
      <c r="C6" s="4" t="s">
        <v>11</v>
      </c>
      <c r="D6" s="8"/>
      <c r="E6" s="15"/>
      <c r="F6" s="8"/>
      <c r="G6" s="8"/>
      <c r="H6" s="5"/>
      <c r="I6" s="5"/>
    </row>
    <row r="7" spans="3:9" ht="18">
      <c r="C7" s="4" t="s">
        <v>10</v>
      </c>
      <c r="D7" s="8"/>
      <c r="E7" s="12"/>
      <c r="F7" s="8"/>
      <c r="G7" s="13"/>
      <c r="H7" s="13"/>
      <c r="I7" s="8"/>
    </row>
    <row r="8" spans="3:9" ht="18">
      <c r="C8" s="4"/>
      <c r="D8" s="4"/>
      <c r="E8" s="15"/>
      <c r="F8" s="7"/>
      <c r="G8" s="13"/>
      <c r="H8" s="13"/>
      <c r="I8" s="13"/>
    </row>
    <row r="9" spans="2:9" ht="18">
      <c r="B9" s="1"/>
      <c r="C9" s="12"/>
      <c r="D9" s="8"/>
      <c r="E9" s="15"/>
      <c r="F9" s="7"/>
      <c r="G9" s="11"/>
      <c r="H9" s="11"/>
      <c r="I9" s="11"/>
    </row>
    <row r="10" spans="1:2" ht="12.75">
      <c r="A10" s="1"/>
      <c r="B10" s="1"/>
    </row>
    <row r="11" spans="1:9" ht="105" customHeight="1">
      <c r="A11" s="34" t="s">
        <v>16</v>
      </c>
      <c r="B11" s="20" t="s">
        <v>0</v>
      </c>
      <c r="C11" s="20" t="s">
        <v>1</v>
      </c>
      <c r="D11" s="20" t="s">
        <v>9</v>
      </c>
      <c r="E11" s="20" t="s">
        <v>3</v>
      </c>
      <c r="F11" s="20" t="s">
        <v>2</v>
      </c>
      <c r="G11" s="20" t="s">
        <v>4</v>
      </c>
      <c r="H11" s="20" t="s">
        <v>2</v>
      </c>
      <c r="I11" s="34" t="s">
        <v>12</v>
      </c>
    </row>
    <row r="12" spans="1:9" s="8" customFormat="1" ht="122.25" customHeight="1">
      <c r="A12" s="20">
        <v>1</v>
      </c>
      <c r="B12" s="30" t="s">
        <v>5</v>
      </c>
      <c r="C12" s="19">
        <v>160</v>
      </c>
      <c r="D12" s="19">
        <f>C12*4*4</f>
        <v>2560</v>
      </c>
      <c r="E12" s="19">
        <f>D12*13</f>
        <v>33280</v>
      </c>
      <c r="F12" s="19">
        <f>E12*$B$19</f>
        <v>14313.125</v>
      </c>
      <c r="G12" s="19">
        <f>C12*15*4*140</f>
        <v>1344000</v>
      </c>
      <c r="H12" s="19">
        <f>G12*$B$20</f>
        <v>14313.125</v>
      </c>
      <c r="I12" s="19">
        <f>F12+H12</f>
        <v>28626.25</v>
      </c>
    </row>
    <row r="13" spans="1:9" s="8" customFormat="1" ht="75" customHeight="1" hidden="1">
      <c r="A13" s="20"/>
      <c r="B13" s="20" t="s">
        <v>6</v>
      </c>
      <c r="C13" s="19"/>
      <c r="D13" s="19"/>
      <c r="E13" s="19">
        <f>SUM(E12:E12)</f>
        <v>33280</v>
      </c>
      <c r="F13" s="19">
        <f>SUM(F12:F12)</f>
        <v>14313.125</v>
      </c>
      <c r="G13" s="19">
        <f>SUM(G12:G12)</f>
        <v>1344000</v>
      </c>
      <c r="H13" s="19">
        <f>SUM(H12:H12)</f>
        <v>14313.125</v>
      </c>
      <c r="I13" s="19">
        <f>SUM(I12:I12)</f>
        <v>28626.25</v>
      </c>
    </row>
    <row r="14" spans="1:9" s="8" customFormat="1" ht="24" customHeight="1">
      <c r="A14" s="23"/>
      <c r="B14" s="23"/>
      <c r="C14" s="24"/>
      <c r="D14" s="24"/>
      <c r="E14" s="24"/>
      <c r="F14" s="24"/>
      <c r="G14" s="24"/>
      <c r="H14" s="24"/>
      <c r="I14" s="24"/>
    </row>
    <row r="15" spans="1:7" s="8" customFormat="1" ht="22.5" customHeight="1">
      <c r="A15" s="23"/>
      <c r="B15" s="35">
        <v>28626.25</v>
      </c>
      <c r="C15" s="25" t="s">
        <v>13</v>
      </c>
      <c r="D15" s="17"/>
      <c r="E15" s="17"/>
      <c r="F15" s="17"/>
      <c r="G15" s="17"/>
    </row>
    <row r="16" spans="1:7" s="8" customFormat="1" ht="21.75" customHeight="1">
      <c r="A16" s="23"/>
      <c r="B16" s="16"/>
      <c r="C16" s="25"/>
      <c r="D16" s="17"/>
      <c r="E16" s="17"/>
      <c r="F16" s="17"/>
      <c r="G16" s="17"/>
    </row>
    <row r="17" spans="1:9" ht="15.75">
      <c r="A17" s="3"/>
      <c r="B17" s="16">
        <f>B15/2</f>
        <v>14313.125</v>
      </c>
      <c r="C17" s="14" t="s">
        <v>7</v>
      </c>
      <c r="D17" s="7"/>
      <c r="E17" s="7"/>
      <c r="F17" s="7"/>
      <c r="G17" s="36"/>
      <c r="H17" s="28"/>
      <c r="I17" s="8"/>
    </row>
    <row r="18" spans="1:9" ht="15.75">
      <c r="A18" s="3"/>
      <c r="B18" s="16">
        <f>B15/2</f>
        <v>14313.125</v>
      </c>
      <c r="C18" s="14" t="s">
        <v>8</v>
      </c>
      <c r="D18" s="8"/>
      <c r="E18" s="8"/>
      <c r="F18" s="8"/>
      <c r="G18" s="8"/>
      <c r="H18" s="22"/>
      <c r="I18" s="3"/>
    </row>
    <row r="19" spans="1:9" ht="15.75">
      <c r="A19" s="3"/>
      <c r="B19" s="27">
        <f>B18/E13</f>
        <v>0.43008188100961536</v>
      </c>
      <c r="C19" s="14" t="s">
        <v>14</v>
      </c>
      <c r="D19" s="8"/>
      <c r="E19" s="8"/>
      <c r="F19" s="8"/>
      <c r="G19" s="8"/>
      <c r="H19" s="22"/>
      <c r="I19" s="21"/>
    </row>
    <row r="20" spans="1:9" ht="15.75">
      <c r="A20" s="3"/>
      <c r="B20" s="27">
        <f>B18/G13</f>
        <v>0.010649646577380953</v>
      </c>
      <c r="C20" s="14" t="s">
        <v>15</v>
      </c>
      <c r="D20" s="8"/>
      <c r="E20" s="8"/>
      <c r="F20" s="18"/>
      <c r="G20" s="8"/>
      <c r="H20" s="22"/>
      <c r="I20" s="21"/>
    </row>
    <row r="21" spans="1:8" ht="15.75">
      <c r="A21" s="2"/>
      <c r="C21" s="39"/>
      <c r="G21" s="37"/>
      <c r="H21" s="22"/>
    </row>
    <row r="22" spans="1:9" ht="18.75" customHeight="1">
      <c r="A22" s="2"/>
      <c r="B22" s="41"/>
      <c r="F22" s="31"/>
      <c r="G22" s="32"/>
      <c r="H22" s="33"/>
      <c r="I22" s="32"/>
    </row>
    <row r="23" spans="1:8" ht="15.75">
      <c r="A23" s="2"/>
      <c r="B23" s="41"/>
      <c r="E23" s="26"/>
      <c r="F23" s="29"/>
      <c r="H23" s="26"/>
    </row>
    <row r="24" spans="1:8" ht="15.75">
      <c r="A24" s="2"/>
      <c r="E24" s="26"/>
      <c r="F24" s="29"/>
      <c r="H24" s="29"/>
    </row>
    <row r="25" spans="1:8" ht="15.75">
      <c r="A25" s="2"/>
      <c r="E25" s="26"/>
      <c r="F25" s="29"/>
      <c r="H25" s="29"/>
    </row>
    <row r="26" spans="6:8" s="2" customFormat="1" ht="15.75" customHeight="1">
      <c r="F26" s="29"/>
      <c r="H26" s="29"/>
    </row>
    <row r="27" s="2" customFormat="1" ht="12.75"/>
    <row r="28" s="2" customFormat="1" ht="12.75"/>
    <row r="29" spans="3:9" s="2" customFormat="1" ht="12.75">
      <c r="C29" s="9"/>
      <c r="D29" s="9"/>
      <c r="E29" s="9"/>
      <c r="F29" s="9"/>
      <c r="H29" s="9"/>
      <c r="I29" s="9"/>
    </row>
    <row r="30" s="2" customFormat="1" ht="12.75"/>
    <row r="31" ht="12.75">
      <c r="A31" s="2"/>
    </row>
    <row r="32" ht="12.75">
      <c r="A32" s="2"/>
    </row>
    <row r="33" spans="1:9" ht="12.75">
      <c r="A33" s="2"/>
      <c r="B33" s="40"/>
      <c r="C33" s="40"/>
      <c r="D33" s="40"/>
      <c r="E33" s="40"/>
      <c r="F33" s="40"/>
      <c r="G33" s="40"/>
      <c r="H33" s="40"/>
      <c r="I33" s="40"/>
    </row>
    <row r="34" ht="12.75">
      <c r="A34" s="2"/>
    </row>
  </sheetData>
  <sheetProtection/>
  <printOptions/>
  <pageMargins left="0.39" right="0.15748031496062992" top="0.984251968503937" bottom="0.35433070866141736" header="0.5118110236220472" footer="0.1968503937007874"/>
  <pageSetup horizontalDpi="600" verticalDpi="600" orientation="landscape" scale="70" r:id="rId1"/>
  <rowBreaks count="1" manualBreakCount="1">
    <brk id="2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computer23</dc:creator>
  <cp:keywords/>
  <dc:description/>
  <cp:lastModifiedBy>Simona Becheru</cp:lastModifiedBy>
  <cp:lastPrinted>2023-03-01T09:16:16Z</cp:lastPrinted>
  <dcterms:created xsi:type="dcterms:W3CDTF">2008-04-09T11:23:43Z</dcterms:created>
  <dcterms:modified xsi:type="dcterms:W3CDTF">2023-03-07T09:42:19Z</dcterms:modified>
  <cp:category/>
  <cp:version/>
  <cp:contentType/>
  <cp:contentStatus/>
</cp:coreProperties>
</file>